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dago\Desktop\Gjimnastika\"/>
    </mc:Choice>
  </mc:AlternateContent>
  <xr:revisionPtr revIDLastSave="0" documentId="13_ncr:1_{38F4350D-CB24-4C69-9D99-228E4C9D8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eta 1" sheetId="4" r:id="rId1"/>
    <sheet name="Pasqyra e pozicionit" sheetId="1" r:id="rId2"/>
    <sheet name="PASH sipas funksioni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10" i="3"/>
  <c r="C58" i="1"/>
  <c r="C43" i="1"/>
  <c r="C48" i="1"/>
  <c r="C49" i="1" l="1"/>
  <c r="C46" i="1" s="1"/>
  <c r="D49" i="1"/>
  <c r="C15" i="3"/>
  <c r="C11" i="3"/>
  <c r="C22" i="3" s="1"/>
  <c r="C26" i="3" s="1"/>
  <c r="C12" i="1"/>
  <c r="D15" i="3"/>
  <c r="D10" i="3" s="1"/>
  <c r="D22" i="3" s="1"/>
  <c r="D26" i="3" s="1"/>
  <c r="D58" i="1"/>
  <c r="D46" i="1"/>
  <c r="D43" i="1" s="1"/>
  <c r="D52" i="1"/>
  <c r="C52" i="1"/>
  <c r="C17" i="1"/>
  <c r="C35" i="1"/>
  <c r="C30" i="1"/>
  <c r="C26" i="1"/>
  <c r="D17" i="1"/>
  <c r="D12" i="1"/>
  <c r="C8" i="1" l="1"/>
  <c r="C38" i="1" s="1"/>
  <c r="C63" i="1" s="1"/>
  <c r="C65" i="1" s="1"/>
  <c r="C24" i="1"/>
  <c r="D63" i="1"/>
  <c r="D8" i="1"/>
  <c r="D38" i="1" s="1"/>
  <c r="D64" i="1" l="1"/>
</calcChain>
</file>

<file path=xl/sharedStrings.xml><?xml version="1.0" encoding="utf-8"?>
<sst xmlns="http://schemas.openxmlformats.org/spreadsheetml/2006/main" count="137" uniqueCount="132">
  <si>
    <t>PASQYRA E SHKURTUAR E POZICIONIT FINANCIAR</t>
  </si>
  <si>
    <t>Zërat e pasqyrës së pozicionit financiar</t>
  </si>
  <si>
    <t>Përmbajtja e zërit</t>
  </si>
  <si>
    <t>Politika kontabël për paraqitjen në pasqyrë</t>
  </si>
  <si>
    <t>AKTIVET</t>
  </si>
  <si>
    <t>I.  Aktivet afatshkurtra</t>
  </si>
  <si>
    <t>1.Mjete monetare</t>
  </si>
  <si>
    <t>Mjete monetare në arkë dhe bankë, llogari rrjedhëse, investime në tregun e parasë dhe tregje të tjera shumë likuide (me afat më pak se tre muaj)</t>
  </si>
  <si>
    <t>Vlerën nominale</t>
  </si>
  <si>
    <t xml:space="preserve">2.Të drejta të arkëtueshme dhe të  tjera investime financiare  </t>
  </si>
  <si>
    <t>Kosto ose kosto e amortizuar</t>
  </si>
  <si>
    <t>Kërkesa të arkëtueshme</t>
  </si>
  <si>
    <t>Klientë nga aktiviteti i shfrytëzimit</t>
  </si>
  <si>
    <t>Të tjera të arkëtueshme</t>
  </si>
  <si>
    <t>Të drejta të tjera ndaj debitorëve të tjerë, përfshirë shumat e paguara tepër për tatime dhe taksa</t>
  </si>
  <si>
    <t xml:space="preserve">Instrumente të tjera financiare  </t>
  </si>
  <si>
    <t>Dëftesa të arkëtueshme dhe letra të tjera me vlerë, pronësie ose të huamarrjes, të investuara</t>
  </si>
  <si>
    <t>3.Inventarët</t>
  </si>
  <si>
    <t>Inventari klasifikuar sipas grupeve kryesore</t>
  </si>
  <si>
    <t>Kosto</t>
  </si>
  <si>
    <t>Lëndë të para dhe materiale të konsumueshme</t>
  </si>
  <si>
    <t>Prodhim në proces dhe gjysëm produkte</t>
  </si>
  <si>
    <t>Produkte të gatshme</t>
  </si>
  <si>
    <t>Mallra për shitje</t>
  </si>
  <si>
    <t>Parapagesa për inventarë</t>
  </si>
  <si>
    <t>II.Aktivet afatgjata</t>
  </si>
  <si>
    <t>1.  Aktive afatgjata financiare</t>
  </si>
  <si>
    <t>Depozita afatgjata, huadhënie dhe të tjera të ngjashme</t>
  </si>
  <si>
    <t>Dëftesa të arkëtueshme dhe klientë afatgjatë</t>
  </si>
  <si>
    <t>2.  Aktivet afatgjata materiale</t>
  </si>
  <si>
    <t xml:space="preserve">Kosto e amortizuar </t>
  </si>
  <si>
    <t xml:space="preserve">Toka dhe Ndërtesa  </t>
  </si>
  <si>
    <t>Toka, ndërtesa, struktura, rrugë</t>
  </si>
  <si>
    <t>Makineri dhe Pajisje</t>
  </si>
  <si>
    <t>Makineri dhe pajisje prodhimi</t>
  </si>
  <si>
    <t>Të tjera në shfrytëzim</t>
  </si>
  <si>
    <t>Mjete transporti,  pajisje të tjera të zyrës dhe pajisje informatike</t>
  </si>
  <si>
    <t>3.  Aktivet afatgjata jomateriale</t>
  </si>
  <si>
    <t>Patenta, licenca, të drejta të tjera të ngjashme</t>
  </si>
  <si>
    <t>TOTALi i Aktiveve</t>
  </si>
  <si>
    <t>DETYRIME DHE KAPITALI</t>
  </si>
  <si>
    <t>I.        Detyrime afatshkurtra</t>
  </si>
  <si>
    <t xml:space="preserve">Kosto ose kosto e amortizuar </t>
  </si>
  <si>
    <t xml:space="preserve">1.       Tituj të huamarrjes </t>
  </si>
  <si>
    <t>Hua (3 deri në 12 muaj) të marra për qëllime financimi (në shumën e marrë dhe jo në shumën e një kufiri të përcaktuar)</t>
  </si>
  <si>
    <t>2.       Detyrime tregtare</t>
  </si>
  <si>
    <t>Të pagueshme për aktivitetin e shfrytëzimit</t>
  </si>
  <si>
    <t>Detyrimet ndaj furnitorëve</t>
  </si>
  <si>
    <t>Të pagueshme ndaj punonjësve</t>
  </si>
  <si>
    <t>Detyrimet për paga, kontribute dhe të tjera të ngjashme</t>
  </si>
  <si>
    <t>Të pagueshme për detyrime tatimore</t>
  </si>
  <si>
    <t>Parapagimet e arkëtuara</t>
  </si>
  <si>
    <t>II.      Detyrime afatgjata</t>
  </si>
  <si>
    <t>1.       Tituj të huamarrjes</t>
  </si>
  <si>
    <t>Ajo pjesë e huave afatgjata që duhen paguar në një periudhë jo më herët se 12 muaj nga data e raportimit</t>
  </si>
  <si>
    <t>2.       Të tjera</t>
  </si>
  <si>
    <t>Furnitorë afatgjatë,  dëftesa të pagueshme , kreditorë të tjerë afatgjatë brenda dhe jashtë njësisë ekonomike</t>
  </si>
  <si>
    <t>III.    Kapitali</t>
  </si>
  <si>
    <t>Vlerë kontabël</t>
  </si>
  <si>
    <t>Vlera kontabël e kapitalit të investuar nga pronari i njësisë</t>
  </si>
  <si>
    <t>2.       Fitimi / Humbja e vitit financiar</t>
  </si>
  <si>
    <t>Fitimi/humbja e vitit financiar paraqitur në pasqyrën e të ardhurave dhe shpenzimeve</t>
  </si>
  <si>
    <t>3.       Tërheqjet e pronarit</t>
  </si>
  <si>
    <t>Vlera e tërheqjeve të kryera nga pronari gjatë periudhës</t>
  </si>
  <si>
    <t>TOTALi i DETYRIMEVE DHE KAPITALIT</t>
  </si>
  <si>
    <t>PASQYRA E SHKURTUAR E TË ARDHURAVE DHE SHPENZIMEVE</t>
  </si>
  <si>
    <t>Zërat e pasqyrës së të ardhurave dhe shpenzimeve</t>
  </si>
  <si>
    <t>Përshkrimi i ngjarjeve dhe transaksioneve që përfshihen në zërat përkatës</t>
  </si>
  <si>
    <t xml:space="preserve">Fitimi (humbja) para tatimit </t>
  </si>
  <si>
    <t xml:space="preserve">Shpenzimet e tatimit mbi fitimin </t>
  </si>
  <si>
    <t xml:space="preserve">Fitimi (humbja) neto e vitit financiar </t>
  </si>
  <si>
    <t>(Shpenzimet paraqitur sipas funksionit)</t>
  </si>
  <si>
    <t>TË ARDHURAT</t>
  </si>
  <si>
    <t>(I)     Të gjitha të ardhurat e siguruara nga aktiviteti kryesor dhe të ardhura të tjera të përftuara gjatë periudhës kontabël</t>
  </si>
  <si>
    <t>SHPENZIMET</t>
  </si>
  <si>
    <t>(II)    = (1) + (2) + (3) + (4) + (5)</t>
  </si>
  <si>
    <t>1.Shpenzime për materiale</t>
  </si>
  <si>
    <t>1        =     (a) + (b) – (c)</t>
  </si>
  <si>
    <t>a.      Inventari në çelje</t>
  </si>
  <si>
    <t>Gjendja e inventarit në fillim të periudhës</t>
  </si>
  <si>
    <t>b.      Shpenzime për mallrat e prodhuara</t>
  </si>
  <si>
    <t>Shpenzimet e blerjes së inventarit gjatë periudhës</t>
  </si>
  <si>
    <t>c.        Inventari në fund të vitit</t>
  </si>
  <si>
    <t>Gjendja e inventarit në fund të periudhës</t>
  </si>
  <si>
    <t>2. Shpenzime personeli</t>
  </si>
  <si>
    <t>2 = (a) + (b)</t>
  </si>
  <si>
    <t>a.      Pagat</t>
  </si>
  <si>
    <t>Shpenzimet e pagës gjatë periudhës</t>
  </si>
  <si>
    <t>b.      Kontributet për sigurimet shoqërore dhe shëndetësore</t>
  </si>
  <si>
    <t>Shpenzimet për sigurimet shoqërore</t>
  </si>
  <si>
    <t>3. Amortizimi i Aktiveve afatgjata</t>
  </si>
  <si>
    <t>4. Të tjera</t>
  </si>
  <si>
    <t>Mund të përfshihen shpenzimet e qirasë, mirëmbajtjes së mjeteve të transportit, telefon, energji, ujë dhe ngrohje, etj</t>
  </si>
  <si>
    <t>5. Shpenzime financiare</t>
  </si>
  <si>
    <t xml:space="preserve">Shpenzimet e interesit, komisionet bankare, diferencat e konvertimit, etj </t>
  </si>
  <si>
    <t>(III) =  (I) – (II)</t>
  </si>
  <si>
    <t>(IV) Shpenzimet e tatim fitimit të llogaritura mbi rezultatin e periudhës</t>
  </si>
  <si>
    <t>(V)   = (III) – (IV)</t>
  </si>
  <si>
    <t xml:space="preserve">Aktivet afatgjata materiale  nga tapete mundjeje, të cilat janë shtuar në bilanc gjatë vitit 2024 </t>
  </si>
  <si>
    <t>Amortizohen sipas metodës lineare, përgjatë një jete të dobishme të vlerësuar prej 5 vitesh, në përputhje me Standardet Kombëtare të Kontabilitetit.</t>
  </si>
  <si>
    <t>Kjontrolli</t>
  </si>
  <si>
    <t>1.       Kapitali</t>
  </si>
  <si>
    <t>31 Dhjetor 2025</t>
  </si>
  <si>
    <t>(Monedha lek )</t>
  </si>
  <si>
    <t>Shpenzimet e amortizimit të Aktiveve (Amortizim linear)</t>
  </si>
  <si>
    <t>Njesia Jo Fitimprurese</t>
  </si>
  <si>
    <t>NIPT -i</t>
  </si>
  <si>
    <t>Adresa e Selise</t>
  </si>
  <si>
    <t>Rr. "Liman Kaba", Parku Olimpik, Tirane</t>
  </si>
  <si>
    <t>Nr. i  Vendimit te Gjykates</t>
  </si>
  <si>
    <t>Data e Vendimit te Gjykates</t>
  </si>
  <si>
    <t>Veprimtaria  Kryesore</t>
  </si>
  <si>
    <t>në Republikën e Shqipërisë</t>
  </si>
  <si>
    <t>P A S Q Y R A T     F I N A N C I A R E</t>
  </si>
  <si>
    <t>(  Organizatat Jo Fitimprurese  )</t>
  </si>
  <si>
    <t xml:space="preserve">(  Ne zbarim te Standartit Kombetar te Kontabilitetit per OJF-te ) </t>
  </si>
  <si>
    <t>Viti 2025</t>
  </si>
  <si>
    <t>Pasqyra Financiare jane te shprehura ne</t>
  </si>
  <si>
    <t>Lek</t>
  </si>
  <si>
    <t>Pasqyra Financiare jane te rumbullakosura ne</t>
  </si>
  <si>
    <t>Periudha  Kontabel e Pasqyrave Financiare</t>
  </si>
  <si>
    <t>Nga</t>
  </si>
  <si>
    <t>01.01.2025</t>
  </si>
  <si>
    <t>Deri</t>
  </si>
  <si>
    <t>31.01.2025</t>
  </si>
  <si>
    <t>Data  e  mbylljes se Pasqyrave Financiare</t>
  </si>
  <si>
    <t>(Monedha Lek)</t>
  </si>
  <si>
    <t>Federata Shqiptare e Gjimnastikes</t>
  </si>
  <si>
    <t>K51714001B</t>
  </si>
  <si>
    <t>28.09.2009</t>
  </si>
  <si>
    <t xml:space="preserve">Zhvillimi, promovimi dhe administrimi i sportit të gjimnastikës </t>
  </si>
  <si>
    <t>10.02.2025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</si>
</sst>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i/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6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5"/>
    </xf>
    <xf numFmtId="0" fontId="3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2" fillId="0" borderId="10" xfId="0" applyFont="1" applyBorder="1" applyAlignment="1">
      <alignment horizontal="justify" vertical="center"/>
    </xf>
    <xf numFmtId="0" fontId="11" fillId="0" borderId="12" xfId="0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vertical="center" wrapText="1" indent="5"/>
    </xf>
    <xf numFmtId="3" fontId="5" fillId="0" borderId="1" xfId="0" applyNumberFormat="1" applyFont="1" applyBorder="1" applyAlignment="1">
      <alignment vertical="center" wrapText="1"/>
    </xf>
    <xf numFmtId="3" fontId="0" fillId="0" borderId="0" xfId="0" applyNumberFormat="1"/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1" xfId="0" applyBorder="1" applyAlignment="1">
      <alignment wrapText="1"/>
    </xf>
    <xf numFmtId="1" fontId="1" fillId="0" borderId="1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14" fillId="0" borderId="0" xfId="0" applyFont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5" fillId="0" borderId="0" xfId="0" applyFont="1"/>
    <xf numFmtId="0" fontId="15" fillId="0" borderId="21" xfId="0" applyFont="1" applyBorder="1"/>
    <xf numFmtId="0" fontId="15" fillId="0" borderId="28" xfId="0" applyFont="1" applyBorder="1"/>
    <xf numFmtId="0" fontId="15" fillId="0" borderId="28" xfId="0" applyFont="1" applyBorder="1" applyAlignment="1">
      <alignment horizontal="right"/>
    </xf>
    <xf numFmtId="0" fontId="15" fillId="0" borderId="28" xfId="0" applyFont="1" applyBorder="1" applyAlignment="1">
      <alignment horizontal="center"/>
    </xf>
    <xf numFmtId="0" fontId="15" fillId="0" borderId="29" xfId="0" applyFont="1" applyBorder="1"/>
    <xf numFmtId="0" fontId="15" fillId="0" borderId="26" xfId="0" applyFont="1" applyBorder="1" applyAlignment="1">
      <alignment horizontal="right"/>
    </xf>
    <xf numFmtId="0" fontId="15" fillId="0" borderId="26" xfId="0" applyFont="1" applyBorder="1" applyAlignment="1">
      <alignment horizontal="center"/>
    </xf>
    <xf numFmtId="0" fontId="15" fillId="0" borderId="26" xfId="0" applyFont="1" applyBorder="1"/>
    <xf numFmtId="0" fontId="15" fillId="0" borderId="23" xfId="0" applyFont="1" applyBorder="1"/>
    <xf numFmtId="0" fontId="15" fillId="0" borderId="0" xfId="0" applyFont="1" applyAlignment="1">
      <alignment horizontal="center"/>
    </xf>
    <xf numFmtId="0" fontId="14" fillId="0" borderId="21" xfId="0" applyFont="1" applyBorder="1"/>
    <xf numFmtId="0" fontId="14" fillId="0" borderId="29" xfId="0" applyFont="1" applyBorder="1"/>
    <xf numFmtId="0" fontId="16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9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19" fillId="0" borderId="29" xfId="0" applyFont="1" applyBorder="1"/>
    <xf numFmtId="0" fontId="14" fillId="0" borderId="30" xfId="0" applyFont="1" applyBorder="1"/>
    <xf numFmtId="0" fontId="14" fillId="0" borderId="28" xfId="0" applyFont="1" applyBorder="1"/>
    <xf numFmtId="0" fontId="14" fillId="0" borderId="31" xfId="0" applyFont="1" applyBorder="1"/>
    <xf numFmtId="0" fontId="15" fillId="0" borderId="28" xfId="0" applyFont="1" applyBorder="1" applyAlignment="1">
      <alignment horizontal="left"/>
    </xf>
    <xf numFmtId="3" fontId="12" fillId="0" borderId="6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justify" vertical="center"/>
    </xf>
    <xf numFmtId="3" fontId="8" fillId="0" borderId="1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justify" vertical="center"/>
    </xf>
    <xf numFmtId="0" fontId="0" fillId="0" borderId="1" xfId="0" applyBorder="1"/>
    <xf numFmtId="0" fontId="15" fillId="0" borderId="2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9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20" xfId="0" applyBorder="1"/>
    <xf numFmtId="0" fontId="2" fillId="0" borderId="9" xfId="0" applyFont="1" applyBorder="1" applyAlignment="1">
      <alignment vertical="center" wrapText="1"/>
    </xf>
    <xf numFmtId="0" fontId="0" fillId="0" borderId="13" xfId="0" applyBorder="1"/>
    <xf numFmtId="3" fontId="2" fillId="0" borderId="1" xfId="0" applyNumberFormat="1" applyFont="1" applyBorder="1" applyAlignment="1">
      <alignment horizontal="center" vertical="center" wrapText="1"/>
    </xf>
    <xf numFmtId="3" fontId="0" fillId="0" borderId="14" xfId="0" applyNumberFormat="1" applyBorder="1"/>
    <xf numFmtId="3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4" xfId="0" applyBorder="1"/>
    <xf numFmtId="3" fontId="3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F348-E26C-44E9-ACBA-D888981CB47B}">
  <dimension ref="A1:K40"/>
  <sheetViews>
    <sheetView tabSelected="1" workbookViewId="0">
      <selection activeCell="I34" sqref="I34"/>
    </sheetView>
  </sheetViews>
  <sheetFormatPr defaultRowHeight="15" x14ac:dyDescent="0.25"/>
  <cols>
    <col min="1" max="1" width="3.85546875" customWidth="1"/>
    <col min="2" max="2" width="5.5703125" customWidth="1"/>
    <col min="4" max="4" width="13.28515625" customWidth="1"/>
  </cols>
  <sheetData>
    <row r="1" spans="1:1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25">
      <c r="A2" s="68"/>
      <c r="B2" s="69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25">
      <c r="A3" s="72"/>
      <c r="B3" s="73"/>
      <c r="C3" s="72" t="s">
        <v>105</v>
      </c>
      <c r="D3" s="72"/>
      <c r="E3" s="72"/>
      <c r="F3" s="74" t="s">
        <v>127</v>
      </c>
      <c r="G3" s="75"/>
      <c r="H3" s="76"/>
      <c r="I3" s="74"/>
      <c r="J3" s="72"/>
      <c r="K3" s="77"/>
    </row>
    <row r="4" spans="1:11" x14ac:dyDescent="0.25">
      <c r="A4" s="72"/>
      <c r="B4" s="73"/>
      <c r="C4" s="72" t="s">
        <v>106</v>
      </c>
      <c r="D4" s="72"/>
      <c r="E4" s="72"/>
      <c r="F4" s="74" t="s">
        <v>128</v>
      </c>
      <c r="G4" s="78"/>
      <c r="H4" s="79"/>
      <c r="I4" s="80"/>
      <c r="J4" s="80"/>
      <c r="K4" s="77"/>
    </row>
    <row r="5" spans="1:11" x14ac:dyDescent="0.25">
      <c r="A5" s="72"/>
      <c r="B5" s="73"/>
      <c r="C5" s="72" t="s">
        <v>107</v>
      </c>
      <c r="D5" s="72"/>
      <c r="E5" s="72"/>
      <c r="F5" s="81" t="s">
        <v>108</v>
      </c>
      <c r="G5" s="74"/>
      <c r="H5" s="74"/>
      <c r="I5" s="74"/>
      <c r="J5" s="74"/>
      <c r="K5" s="77"/>
    </row>
    <row r="6" spans="1:11" x14ac:dyDescent="0.25">
      <c r="A6" s="72"/>
      <c r="B6" s="73"/>
      <c r="C6" s="72"/>
      <c r="D6" s="72"/>
      <c r="E6" s="72"/>
      <c r="F6" s="72"/>
      <c r="G6" s="72"/>
      <c r="H6" s="79"/>
      <c r="I6" s="79"/>
      <c r="J6" s="80"/>
      <c r="K6" s="77"/>
    </row>
    <row r="7" spans="1:11" x14ac:dyDescent="0.25">
      <c r="A7" s="72"/>
      <c r="B7" s="73"/>
      <c r="C7" s="72" t="s">
        <v>109</v>
      </c>
      <c r="D7" s="72"/>
      <c r="E7" s="72"/>
      <c r="F7" s="98">
        <v>2638</v>
      </c>
      <c r="G7" s="82"/>
      <c r="H7" s="72"/>
      <c r="I7" s="72"/>
      <c r="J7" s="72"/>
      <c r="K7" s="77"/>
    </row>
    <row r="8" spans="1:11" x14ac:dyDescent="0.25">
      <c r="A8" s="72"/>
      <c r="B8" s="73"/>
      <c r="C8" s="72" t="s">
        <v>110</v>
      </c>
      <c r="D8" s="72"/>
      <c r="E8" s="72"/>
      <c r="F8" s="81" t="s">
        <v>129</v>
      </c>
      <c r="G8" s="82"/>
      <c r="H8" s="72"/>
      <c r="I8" s="72"/>
      <c r="J8" s="72"/>
      <c r="K8" s="77"/>
    </row>
    <row r="9" spans="1:11" x14ac:dyDescent="0.25">
      <c r="A9" s="72"/>
      <c r="B9" s="73"/>
      <c r="C9" s="72"/>
      <c r="D9" s="72"/>
      <c r="E9" s="72"/>
      <c r="F9" s="72"/>
      <c r="G9" s="72"/>
      <c r="H9" s="72"/>
      <c r="I9" s="72"/>
      <c r="J9" s="72"/>
      <c r="K9" s="77"/>
    </row>
    <row r="10" spans="1:11" x14ac:dyDescent="0.25">
      <c r="A10" s="72"/>
      <c r="B10" s="73"/>
      <c r="C10" s="72" t="s">
        <v>111</v>
      </c>
      <c r="D10" s="72"/>
      <c r="E10" s="72"/>
      <c r="F10" s="74" t="s">
        <v>130</v>
      </c>
      <c r="G10" s="74"/>
      <c r="H10" s="74"/>
      <c r="I10" s="74"/>
      <c r="J10" s="74"/>
      <c r="K10" s="77"/>
    </row>
    <row r="11" spans="1:11" x14ac:dyDescent="0.25">
      <c r="A11" s="72"/>
      <c r="B11" s="73"/>
      <c r="C11" s="72"/>
      <c r="D11" s="72"/>
      <c r="E11" s="72"/>
      <c r="F11" s="81" t="s">
        <v>112</v>
      </c>
      <c r="G11" s="81"/>
      <c r="H11" s="81"/>
      <c r="I11" s="81"/>
      <c r="J11" s="81"/>
      <c r="K11" s="77"/>
    </row>
    <row r="12" spans="1:11" x14ac:dyDescent="0.25">
      <c r="A12" s="68"/>
      <c r="B12" s="83"/>
      <c r="C12" s="68"/>
      <c r="D12" s="68"/>
      <c r="E12" s="68"/>
      <c r="F12" s="68"/>
      <c r="G12" s="68"/>
      <c r="H12" s="68"/>
      <c r="I12" s="68"/>
      <c r="J12" s="68"/>
      <c r="K12" s="84"/>
    </row>
    <row r="13" spans="1:11" x14ac:dyDescent="0.25">
      <c r="A13" s="68"/>
      <c r="B13" s="83"/>
      <c r="C13" s="68"/>
      <c r="D13" s="68"/>
      <c r="E13" s="68"/>
      <c r="F13" s="68"/>
      <c r="G13" s="68"/>
      <c r="H13" s="68"/>
      <c r="I13" s="68"/>
      <c r="J13" s="68"/>
      <c r="K13" s="84"/>
    </row>
    <row r="14" spans="1:11" x14ac:dyDescent="0.25">
      <c r="A14" s="68"/>
      <c r="B14" s="83"/>
      <c r="C14" s="68"/>
      <c r="D14" s="68"/>
      <c r="E14" s="68"/>
      <c r="F14" s="68"/>
      <c r="G14" s="68"/>
      <c r="H14" s="68"/>
      <c r="I14" s="68"/>
      <c r="J14" s="68"/>
      <c r="K14" s="84"/>
    </row>
    <row r="15" spans="1:11" x14ac:dyDescent="0.25">
      <c r="A15" s="68"/>
      <c r="B15" s="83"/>
      <c r="C15" s="68"/>
      <c r="D15" s="68"/>
      <c r="E15" s="68"/>
      <c r="F15" s="68"/>
      <c r="G15" s="68"/>
      <c r="H15" s="68"/>
      <c r="I15" s="68"/>
      <c r="J15" s="68"/>
      <c r="K15" s="84"/>
    </row>
    <row r="16" spans="1:11" x14ac:dyDescent="0.25">
      <c r="A16" s="68"/>
      <c r="B16" s="83"/>
      <c r="C16" s="68"/>
      <c r="D16" s="68"/>
      <c r="E16" s="68"/>
      <c r="F16" s="68"/>
      <c r="G16" s="68"/>
      <c r="H16" s="68"/>
      <c r="I16" s="68"/>
      <c r="J16" s="68"/>
      <c r="K16" s="84"/>
    </row>
    <row r="17" spans="1:11" x14ac:dyDescent="0.25">
      <c r="A17" s="68"/>
      <c r="B17" s="83"/>
      <c r="C17" s="68"/>
      <c r="D17" s="68"/>
      <c r="E17" s="68"/>
      <c r="F17" s="68"/>
      <c r="G17" s="68"/>
      <c r="H17" s="68"/>
      <c r="I17" s="68"/>
      <c r="J17" s="68"/>
      <c r="K17" s="84"/>
    </row>
    <row r="18" spans="1:11" ht="33.75" x14ac:dyDescent="0.5">
      <c r="A18" s="68"/>
      <c r="B18" s="110" t="s">
        <v>113</v>
      </c>
      <c r="C18" s="111"/>
      <c r="D18" s="111"/>
      <c r="E18" s="111"/>
      <c r="F18" s="111"/>
      <c r="G18" s="111"/>
      <c r="H18" s="111"/>
      <c r="I18" s="111"/>
      <c r="J18" s="111"/>
      <c r="K18" s="112"/>
    </row>
    <row r="19" spans="1:11" ht="33.75" x14ac:dyDescent="0.5">
      <c r="A19" s="68"/>
      <c r="B19" s="85"/>
      <c r="C19" s="86"/>
      <c r="D19" s="86"/>
      <c r="E19" s="86"/>
      <c r="F19" s="86"/>
      <c r="G19" s="86"/>
      <c r="H19" s="86"/>
      <c r="I19" s="86"/>
      <c r="J19" s="86"/>
      <c r="K19" s="87"/>
    </row>
    <row r="20" spans="1:11" ht="25.5" x14ac:dyDescent="0.35">
      <c r="A20" s="68"/>
      <c r="B20" s="113" t="s">
        <v>114</v>
      </c>
      <c r="C20" s="114"/>
      <c r="D20" s="114"/>
      <c r="E20" s="114"/>
      <c r="F20" s="114"/>
      <c r="G20" s="114"/>
      <c r="H20" s="114"/>
      <c r="I20" s="114"/>
      <c r="J20" s="114"/>
      <c r="K20" s="115"/>
    </row>
    <row r="21" spans="1:11" ht="25.5" x14ac:dyDescent="0.35">
      <c r="A21" s="68"/>
      <c r="B21" s="88"/>
      <c r="C21" s="89"/>
      <c r="D21" s="89"/>
      <c r="E21" s="89"/>
      <c r="F21" s="89"/>
      <c r="G21" s="89"/>
      <c r="H21" s="89"/>
      <c r="I21" s="89"/>
      <c r="J21" s="89"/>
      <c r="K21" s="90"/>
    </row>
    <row r="22" spans="1:11" x14ac:dyDescent="0.25">
      <c r="A22" s="68"/>
      <c r="B22" s="83"/>
      <c r="C22" s="116" t="s">
        <v>115</v>
      </c>
      <c r="D22" s="116"/>
      <c r="E22" s="116"/>
      <c r="F22" s="116"/>
      <c r="G22" s="116"/>
      <c r="H22" s="116"/>
      <c r="I22" s="116"/>
      <c r="J22" s="116"/>
      <c r="K22" s="84"/>
    </row>
    <row r="23" spans="1:11" x14ac:dyDescent="0.25">
      <c r="A23" s="68"/>
      <c r="B23" s="83"/>
      <c r="C23" s="116"/>
      <c r="D23" s="116"/>
      <c r="E23" s="116"/>
      <c r="F23" s="116"/>
      <c r="G23" s="116"/>
      <c r="H23" s="116"/>
      <c r="I23" s="116"/>
      <c r="J23" s="116"/>
      <c r="K23" s="84"/>
    </row>
    <row r="24" spans="1:11" x14ac:dyDescent="0.25">
      <c r="A24" s="68"/>
      <c r="B24" s="83"/>
      <c r="C24" s="68"/>
      <c r="D24" s="68"/>
      <c r="E24" s="68"/>
      <c r="F24" s="68"/>
      <c r="G24" s="68"/>
      <c r="H24" s="68"/>
      <c r="I24" s="68"/>
      <c r="J24" s="68"/>
      <c r="K24" s="84"/>
    </row>
    <row r="25" spans="1:11" x14ac:dyDescent="0.25">
      <c r="A25" s="68"/>
      <c r="B25" s="83"/>
      <c r="C25" s="68"/>
      <c r="D25" s="68"/>
      <c r="E25" s="68"/>
      <c r="F25" s="68"/>
      <c r="G25" s="68"/>
      <c r="H25" s="68"/>
      <c r="I25" s="68"/>
      <c r="J25" s="68"/>
      <c r="K25" s="84"/>
    </row>
    <row r="26" spans="1:11" ht="33.75" x14ac:dyDescent="0.5">
      <c r="A26" s="68"/>
      <c r="B26" s="83"/>
      <c r="C26" s="68"/>
      <c r="D26" s="68"/>
      <c r="E26" s="68"/>
      <c r="F26" s="91" t="s">
        <v>116</v>
      </c>
      <c r="G26" s="68"/>
      <c r="H26" s="68"/>
      <c r="I26" s="68"/>
      <c r="J26" s="68"/>
      <c r="K26" s="84"/>
    </row>
    <row r="27" spans="1:11" x14ac:dyDescent="0.25">
      <c r="A27" s="68"/>
      <c r="B27" s="83"/>
      <c r="C27" s="68"/>
      <c r="D27" s="68"/>
      <c r="E27" s="68"/>
      <c r="F27" s="68"/>
      <c r="G27" s="68"/>
      <c r="H27" s="68"/>
      <c r="I27" s="68"/>
      <c r="J27" s="68"/>
      <c r="K27" s="84"/>
    </row>
    <row r="28" spans="1:11" x14ac:dyDescent="0.25">
      <c r="A28" s="68"/>
      <c r="B28" s="83"/>
      <c r="C28" s="68"/>
      <c r="D28" s="68"/>
      <c r="E28" s="68"/>
      <c r="F28" s="68"/>
      <c r="G28" s="68"/>
      <c r="H28" s="68"/>
      <c r="I28" s="68"/>
      <c r="J28" s="68"/>
      <c r="K28" s="84"/>
    </row>
    <row r="29" spans="1:11" x14ac:dyDescent="0.25">
      <c r="A29" s="68"/>
      <c r="B29" s="83"/>
      <c r="C29" s="68"/>
      <c r="D29" s="68"/>
      <c r="E29" s="68"/>
      <c r="F29" s="68"/>
      <c r="G29" s="68"/>
      <c r="H29" s="68"/>
      <c r="I29" s="68"/>
      <c r="J29" s="68"/>
      <c r="K29" s="84"/>
    </row>
    <row r="30" spans="1:11" x14ac:dyDescent="0.25">
      <c r="A30" s="72"/>
      <c r="B30" s="73"/>
      <c r="C30" s="72"/>
      <c r="D30" s="72"/>
      <c r="E30" s="72"/>
      <c r="F30" s="72"/>
      <c r="G30" s="72"/>
      <c r="H30" s="116"/>
      <c r="I30" s="116"/>
      <c r="J30" s="72"/>
      <c r="K30" s="77"/>
    </row>
    <row r="31" spans="1:11" x14ac:dyDescent="0.25">
      <c r="A31" s="72"/>
      <c r="B31" s="73"/>
      <c r="C31" s="72"/>
      <c r="D31" s="72"/>
      <c r="E31" s="72"/>
      <c r="F31" s="72"/>
      <c r="G31" s="72"/>
      <c r="H31" s="109"/>
      <c r="I31" s="109"/>
      <c r="J31" s="72"/>
      <c r="K31" s="77"/>
    </row>
    <row r="32" spans="1:11" x14ac:dyDescent="0.25">
      <c r="A32" s="72"/>
      <c r="B32" s="73"/>
      <c r="C32" s="72" t="s">
        <v>117</v>
      </c>
      <c r="D32" s="72"/>
      <c r="E32" s="72"/>
      <c r="F32" s="72"/>
      <c r="G32" s="72"/>
      <c r="H32" s="108" t="s">
        <v>118</v>
      </c>
      <c r="I32" s="108"/>
      <c r="J32" s="72"/>
      <c r="K32" s="77"/>
    </row>
    <row r="33" spans="1:11" x14ac:dyDescent="0.25">
      <c r="A33" s="72"/>
      <c r="B33" s="73"/>
      <c r="C33" s="72" t="s">
        <v>119</v>
      </c>
      <c r="D33" s="72"/>
      <c r="E33" s="72"/>
      <c r="F33" s="72"/>
      <c r="G33" s="72"/>
      <c r="H33" s="108" t="s">
        <v>118</v>
      </c>
      <c r="I33" s="108"/>
      <c r="J33" s="72"/>
      <c r="K33" s="77"/>
    </row>
    <row r="34" spans="1:11" x14ac:dyDescent="0.25">
      <c r="A34" s="68"/>
      <c r="B34" s="83"/>
      <c r="C34" s="68"/>
      <c r="D34" s="68"/>
      <c r="E34" s="68"/>
      <c r="F34" s="68"/>
      <c r="G34" s="68"/>
      <c r="H34" s="68"/>
      <c r="I34" s="68"/>
      <c r="J34" s="68"/>
      <c r="K34" s="84"/>
    </row>
    <row r="35" spans="1:11" ht="15.75" x14ac:dyDescent="0.25">
      <c r="A35" s="92"/>
      <c r="B35" s="93"/>
      <c r="C35" s="72" t="s">
        <v>120</v>
      </c>
      <c r="D35" s="72"/>
      <c r="E35" s="72"/>
      <c r="F35" s="72"/>
      <c r="G35" s="82" t="s">
        <v>121</v>
      </c>
      <c r="H35" s="109" t="s">
        <v>122</v>
      </c>
      <c r="I35" s="109"/>
      <c r="J35" s="92"/>
      <c r="K35" s="94"/>
    </row>
    <row r="36" spans="1:11" ht="15.75" x14ac:dyDescent="0.25">
      <c r="A36" s="92"/>
      <c r="B36" s="93"/>
      <c r="C36" s="72"/>
      <c r="D36" s="72"/>
      <c r="E36" s="72"/>
      <c r="F36" s="72"/>
      <c r="G36" s="82" t="s">
        <v>123</v>
      </c>
      <c r="H36" s="108" t="s">
        <v>124</v>
      </c>
      <c r="I36" s="108"/>
      <c r="J36" s="92"/>
      <c r="K36" s="94"/>
    </row>
    <row r="37" spans="1:11" ht="15.75" x14ac:dyDescent="0.25">
      <c r="A37" s="92"/>
      <c r="B37" s="93"/>
      <c r="C37" s="72"/>
      <c r="D37" s="72"/>
      <c r="E37" s="72"/>
      <c r="F37" s="72"/>
      <c r="G37" s="82"/>
      <c r="H37" s="82"/>
      <c r="I37" s="82"/>
      <c r="J37" s="92"/>
      <c r="K37" s="94"/>
    </row>
    <row r="38" spans="1:11" ht="15.75" x14ac:dyDescent="0.25">
      <c r="A38" s="92"/>
      <c r="B38" s="93"/>
      <c r="C38" s="72" t="s">
        <v>125</v>
      </c>
      <c r="D38" s="72"/>
      <c r="E38" s="72"/>
      <c r="F38" s="82"/>
      <c r="G38" s="72"/>
      <c r="H38" s="74" t="s">
        <v>131</v>
      </c>
      <c r="I38" s="74"/>
      <c r="J38" s="92"/>
      <c r="K38" s="94"/>
    </row>
    <row r="39" spans="1:11" x14ac:dyDescent="0.25">
      <c r="A39" s="68"/>
      <c r="B39" s="95"/>
      <c r="C39" s="96"/>
      <c r="D39" s="96"/>
      <c r="E39" s="96"/>
      <c r="F39" s="96"/>
      <c r="G39" s="96"/>
      <c r="H39" s="96"/>
      <c r="I39" s="96"/>
      <c r="J39" s="96"/>
      <c r="K39" s="97"/>
    </row>
    <row r="40" spans="1:11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</row>
  </sheetData>
  <mergeCells count="10">
    <mergeCell ref="H32:I32"/>
    <mergeCell ref="H33:I33"/>
    <mergeCell ref="H35:I35"/>
    <mergeCell ref="H36:I36"/>
    <mergeCell ref="B18:K18"/>
    <mergeCell ref="B20:K20"/>
    <mergeCell ref="C22:J22"/>
    <mergeCell ref="C23:J23"/>
    <mergeCell ref="H30:I30"/>
    <mergeCell ref="H31:I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5"/>
  <sheetViews>
    <sheetView topLeftCell="A31" workbookViewId="0">
      <selection activeCell="C57" sqref="C57"/>
    </sheetView>
  </sheetViews>
  <sheetFormatPr defaultRowHeight="15" x14ac:dyDescent="0.25"/>
  <cols>
    <col min="2" max="2" width="41.42578125" customWidth="1"/>
    <col min="3" max="3" width="32" customWidth="1"/>
    <col min="4" max="4" width="38.5703125" customWidth="1"/>
    <col min="5" max="5" width="41.28515625" customWidth="1"/>
    <col min="6" max="6" width="36.140625" customWidth="1"/>
  </cols>
  <sheetData>
    <row r="1" spans="2:8" ht="15.75" x14ac:dyDescent="0.25">
      <c r="D1" s="18" t="s">
        <v>0</v>
      </c>
    </row>
    <row r="2" spans="2:8" ht="15.75" customHeight="1" x14ac:dyDescent="0.25">
      <c r="D2" s="18" t="s">
        <v>102</v>
      </c>
    </row>
    <row r="3" spans="2:8" ht="15.75" customHeight="1" x14ac:dyDescent="0.25">
      <c r="D3" s="18" t="s">
        <v>103</v>
      </c>
    </row>
    <row r="4" spans="2:8" ht="15.75" customHeight="1" x14ac:dyDescent="0.25"/>
    <row r="5" spans="2:8" ht="15.75" customHeight="1" thickBot="1" x14ac:dyDescent="0.3"/>
    <row r="6" spans="2:8" ht="32.25" customHeight="1" x14ac:dyDescent="0.25">
      <c r="B6" s="19" t="s">
        <v>1</v>
      </c>
      <c r="C6" s="20">
        <v>2025</v>
      </c>
      <c r="D6" s="20">
        <v>2024</v>
      </c>
      <c r="E6" s="21" t="s">
        <v>2</v>
      </c>
      <c r="F6" s="22" t="s">
        <v>3</v>
      </c>
    </row>
    <row r="7" spans="2:8" ht="15.75" customHeight="1" x14ac:dyDescent="0.25">
      <c r="B7" s="4" t="s">
        <v>4</v>
      </c>
      <c r="C7" s="52"/>
      <c r="D7" s="52"/>
      <c r="E7" s="1"/>
      <c r="F7" s="5"/>
    </row>
    <row r="8" spans="2:8" ht="15.75" customHeight="1" x14ac:dyDescent="0.25">
      <c r="B8" s="6" t="s">
        <v>5</v>
      </c>
      <c r="C8" s="54">
        <f>C9+C12+C17+C24</f>
        <v>6381316</v>
      </c>
      <c r="D8" s="54">
        <f>D9+D12+D17</f>
        <v>6262343</v>
      </c>
      <c r="E8" s="1"/>
      <c r="F8" s="5"/>
    </row>
    <row r="9" spans="2:8" ht="30" customHeight="1" x14ac:dyDescent="0.25">
      <c r="B9" s="124" t="s">
        <v>6</v>
      </c>
      <c r="C9" s="127">
        <v>4700000</v>
      </c>
      <c r="D9" s="127">
        <v>4400000</v>
      </c>
      <c r="E9" s="125" t="s">
        <v>7</v>
      </c>
      <c r="F9" s="128" t="s">
        <v>8</v>
      </c>
    </row>
    <row r="10" spans="2:8" ht="30" customHeight="1" x14ac:dyDescent="0.25">
      <c r="B10" s="118"/>
      <c r="C10" s="122"/>
      <c r="D10" s="122"/>
      <c r="E10" s="126"/>
      <c r="F10" s="120"/>
    </row>
    <row r="11" spans="2:8" ht="15.75" customHeight="1" x14ac:dyDescent="0.25">
      <c r="B11" s="7"/>
      <c r="C11" s="53"/>
      <c r="D11" s="53"/>
      <c r="E11" s="3"/>
      <c r="F11" s="8"/>
    </row>
    <row r="12" spans="2:8" ht="30.75" customHeight="1" x14ac:dyDescent="0.25">
      <c r="B12" s="7" t="s">
        <v>9</v>
      </c>
      <c r="C12" s="53">
        <f>C13+C14+C15+C16</f>
        <v>318375</v>
      </c>
      <c r="D12" s="53">
        <f>D13+D14+D15+D16</f>
        <v>499402</v>
      </c>
      <c r="E12" s="3"/>
      <c r="F12" s="9" t="s">
        <v>10</v>
      </c>
    </row>
    <row r="13" spans="2:8" ht="15.75" customHeight="1" x14ac:dyDescent="0.25">
      <c r="B13" s="10" t="s">
        <v>11</v>
      </c>
      <c r="C13" s="55">
        <v>318375</v>
      </c>
      <c r="D13" s="55">
        <v>499402</v>
      </c>
      <c r="E13" s="2" t="s">
        <v>12</v>
      </c>
      <c r="F13" s="8"/>
    </row>
    <row r="14" spans="2:8" ht="45" customHeight="1" x14ac:dyDescent="0.25">
      <c r="B14" s="10" t="s">
        <v>13</v>
      </c>
      <c r="C14" s="55"/>
      <c r="D14" s="55"/>
      <c r="E14" s="2" t="s">
        <v>14</v>
      </c>
      <c r="F14" s="8"/>
    </row>
    <row r="15" spans="2:8" ht="45" customHeight="1" x14ac:dyDescent="0.25">
      <c r="B15" s="10" t="s">
        <v>15</v>
      </c>
      <c r="C15" s="56"/>
      <c r="D15" s="55"/>
      <c r="E15" s="2" t="s">
        <v>16</v>
      </c>
      <c r="F15" s="8"/>
      <c r="H15" s="56"/>
    </row>
    <row r="16" spans="2:8" ht="15.75" customHeight="1" x14ac:dyDescent="0.25">
      <c r="B16" s="25"/>
      <c r="C16" s="57"/>
      <c r="D16" s="57"/>
      <c r="E16" s="24"/>
      <c r="F16" s="8"/>
    </row>
    <row r="17" spans="2:6" ht="15.75" customHeight="1" x14ac:dyDescent="0.25">
      <c r="B17" s="7" t="s">
        <v>17</v>
      </c>
      <c r="C17" s="53">
        <f>C18+C19+C20+C21+C22+C23</f>
        <v>1362941</v>
      </c>
      <c r="D17" s="53">
        <f>D18+D19+D20+D21+D22+D23</f>
        <v>1362941</v>
      </c>
      <c r="E17" s="2" t="s">
        <v>18</v>
      </c>
      <c r="F17" s="9" t="s">
        <v>19</v>
      </c>
    </row>
    <row r="18" spans="2:6" ht="63" customHeight="1" x14ac:dyDescent="0.25">
      <c r="B18" s="10" t="s">
        <v>20</v>
      </c>
      <c r="C18" s="55">
        <v>1362941</v>
      </c>
      <c r="D18" s="55">
        <v>1362941</v>
      </c>
      <c r="E18" s="65" t="s">
        <v>98</v>
      </c>
      <c r="F18" s="64" t="s">
        <v>99</v>
      </c>
    </row>
    <row r="19" spans="2:6" ht="15.75" customHeight="1" x14ac:dyDescent="0.25">
      <c r="B19" s="10" t="s">
        <v>21</v>
      </c>
      <c r="C19" s="55"/>
      <c r="D19" s="55"/>
      <c r="E19" s="107"/>
      <c r="F19" s="63"/>
    </row>
    <row r="20" spans="2:6" ht="15.75" customHeight="1" x14ac:dyDescent="0.25">
      <c r="B20" s="10" t="s">
        <v>22</v>
      </c>
      <c r="C20" s="55"/>
      <c r="D20" s="55"/>
      <c r="F20" s="8"/>
    </row>
    <row r="21" spans="2:6" ht="15.75" customHeight="1" x14ac:dyDescent="0.25">
      <c r="B21" s="10" t="s">
        <v>23</v>
      </c>
      <c r="C21" s="55"/>
      <c r="D21" s="55"/>
      <c r="E21" s="3"/>
      <c r="F21" s="8"/>
    </row>
    <row r="22" spans="2:6" ht="15.75" customHeight="1" x14ac:dyDescent="0.25">
      <c r="B22" s="10" t="s">
        <v>24</v>
      </c>
      <c r="C22" s="55"/>
      <c r="D22" s="55"/>
      <c r="E22" s="3"/>
      <c r="F22" s="8"/>
    </row>
    <row r="23" spans="2:6" ht="15.75" customHeight="1" x14ac:dyDescent="0.25">
      <c r="B23" s="7"/>
      <c r="C23" s="53"/>
      <c r="D23" s="53"/>
      <c r="E23" s="1"/>
      <c r="F23" s="11"/>
    </row>
    <row r="24" spans="2:6" ht="15.75" customHeight="1" x14ac:dyDescent="0.25">
      <c r="B24" s="6" t="s">
        <v>25</v>
      </c>
      <c r="C24" s="54">
        <f>C26+C30+C35</f>
        <v>0</v>
      </c>
      <c r="D24" s="54"/>
      <c r="E24" s="1"/>
      <c r="F24" s="11"/>
    </row>
    <row r="25" spans="2:6" ht="15.75" customHeight="1" x14ac:dyDescent="0.25">
      <c r="B25" s="6"/>
      <c r="C25" s="54"/>
      <c r="D25" s="54"/>
      <c r="E25" s="1"/>
      <c r="F25" s="11"/>
    </row>
    <row r="26" spans="2:6" ht="15.75" customHeight="1" x14ac:dyDescent="0.25">
      <c r="B26" s="7" t="s">
        <v>26</v>
      </c>
      <c r="C26" s="53">
        <f>C27+C28+C29</f>
        <v>0</v>
      </c>
      <c r="D26" s="53"/>
      <c r="E26" s="1"/>
      <c r="F26" s="9" t="s">
        <v>10</v>
      </c>
    </row>
    <row r="27" spans="2:6" ht="30" customHeight="1" x14ac:dyDescent="0.25">
      <c r="B27" s="10" t="s">
        <v>27</v>
      </c>
      <c r="C27" s="55"/>
      <c r="D27" s="55"/>
      <c r="E27" s="3"/>
      <c r="F27" s="8"/>
    </row>
    <row r="28" spans="2:6" ht="30" customHeight="1" x14ac:dyDescent="0.25">
      <c r="B28" s="10" t="s">
        <v>28</v>
      </c>
      <c r="C28" s="55"/>
      <c r="D28" s="55"/>
      <c r="E28" s="3"/>
      <c r="F28" s="8"/>
    </row>
    <row r="29" spans="2:6" ht="15.75" customHeight="1" x14ac:dyDescent="0.25">
      <c r="B29" s="10"/>
      <c r="C29" s="55"/>
      <c r="D29" s="55"/>
      <c r="E29" s="3"/>
      <c r="F29" s="8"/>
    </row>
    <row r="30" spans="2:6" ht="15.75" customHeight="1" x14ac:dyDescent="0.25">
      <c r="B30" s="7" t="s">
        <v>29</v>
      </c>
      <c r="C30" s="53">
        <f>C31+C32+C33+C34</f>
        <v>0</v>
      </c>
      <c r="D30" s="53"/>
      <c r="E30" s="1"/>
      <c r="F30" s="9" t="s">
        <v>30</v>
      </c>
    </row>
    <row r="31" spans="2:6" ht="15.75" customHeight="1" x14ac:dyDescent="0.25">
      <c r="B31" s="10" t="s">
        <v>31</v>
      </c>
      <c r="C31" s="55"/>
      <c r="D31" s="55"/>
      <c r="E31" s="2" t="s">
        <v>32</v>
      </c>
      <c r="F31" s="8"/>
    </row>
    <row r="32" spans="2:6" ht="15.75" customHeight="1" x14ac:dyDescent="0.25">
      <c r="B32" s="10" t="s">
        <v>33</v>
      </c>
      <c r="C32" s="55"/>
      <c r="D32" s="55"/>
      <c r="E32" s="2" t="s">
        <v>34</v>
      </c>
      <c r="F32" s="8"/>
    </row>
    <row r="33" spans="2:8" ht="30" customHeight="1" x14ac:dyDescent="0.25">
      <c r="B33" s="10" t="s">
        <v>35</v>
      </c>
      <c r="C33" s="55"/>
      <c r="D33" s="55"/>
      <c r="E33" s="2" t="s">
        <v>36</v>
      </c>
      <c r="F33" s="8"/>
    </row>
    <row r="34" spans="2:8" ht="15.75" customHeight="1" x14ac:dyDescent="0.25">
      <c r="B34" s="12"/>
      <c r="C34" s="58"/>
      <c r="D34" s="58"/>
      <c r="E34" s="3"/>
      <c r="F34" s="8"/>
    </row>
    <row r="35" spans="2:8" ht="15.75" customHeight="1" x14ac:dyDescent="0.25">
      <c r="B35" s="7" t="s">
        <v>37</v>
      </c>
      <c r="C35" s="53">
        <f>C36</f>
        <v>0</v>
      </c>
      <c r="D35" s="53"/>
      <c r="E35" s="3"/>
      <c r="F35" s="9" t="s">
        <v>30</v>
      </c>
    </row>
    <row r="36" spans="2:8" ht="30" customHeight="1" x14ac:dyDescent="0.25">
      <c r="B36" s="10" t="s">
        <v>38</v>
      </c>
      <c r="C36" s="55"/>
      <c r="D36" s="55"/>
      <c r="E36" s="3"/>
      <c r="F36" s="8"/>
    </row>
    <row r="37" spans="2:8" ht="15.75" customHeight="1" x14ac:dyDescent="0.25">
      <c r="B37" s="13"/>
      <c r="C37" s="59"/>
      <c r="D37" s="59"/>
      <c r="E37" s="3"/>
      <c r="F37" s="14"/>
    </row>
    <row r="38" spans="2:8" ht="16.5" customHeight="1" thickBot="1" x14ac:dyDescent="0.3">
      <c r="B38" s="15" t="s">
        <v>39</v>
      </c>
      <c r="C38" s="60">
        <f>C8+C24</f>
        <v>6381316</v>
      </c>
      <c r="D38" s="60">
        <f>D24+D8</f>
        <v>6262343</v>
      </c>
      <c r="E38" s="16"/>
      <c r="F38" s="17"/>
    </row>
    <row r="39" spans="2:8" x14ac:dyDescent="0.25">
      <c r="C39" s="56"/>
      <c r="D39" s="56"/>
    </row>
    <row r="40" spans="2:8" ht="15.75" customHeight="1" thickBot="1" x14ac:dyDescent="0.3">
      <c r="C40" s="56"/>
      <c r="D40" s="56"/>
    </row>
    <row r="41" spans="2:8" ht="28.5" customHeight="1" thickBot="1" x14ac:dyDescent="0.3">
      <c r="B41" s="33" t="s">
        <v>40</v>
      </c>
      <c r="C41" s="66">
        <v>2025</v>
      </c>
      <c r="D41" s="66">
        <v>2024</v>
      </c>
      <c r="E41" s="34"/>
      <c r="F41" s="35"/>
      <c r="H41" s="56"/>
    </row>
    <row r="42" spans="2:8" x14ac:dyDescent="0.25">
      <c r="B42" s="30"/>
      <c r="C42" s="61"/>
      <c r="D42" s="61"/>
      <c r="E42" s="31"/>
      <c r="F42" s="32"/>
    </row>
    <row r="43" spans="2:8" x14ac:dyDescent="0.25">
      <c r="B43" s="4" t="s">
        <v>41</v>
      </c>
      <c r="C43" s="52">
        <f>C45+C46</f>
        <v>318375</v>
      </c>
      <c r="D43" s="52">
        <f>D45+D46</f>
        <v>499402</v>
      </c>
      <c r="E43" s="23"/>
      <c r="F43" s="9" t="s">
        <v>42</v>
      </c>
    </row>
    <row r="44" spans="2:8" x14ac:dyDescent="0.25">
      <c r="B44" s="4"/>
      <c r="C44" s="52"/>
      <c r="D44" s="52"/>
      <c r="E44" s="23"/>
      <c r="F44" s="27"/>
    </row>
    <row r="45" spans="2:8" ht="45" customHeight="1" x14ac:dyDescent="0.25">
      <c r="B45" s="4" t="s">
        <v>43</v>
      </c>
      <c r="C45" s="52"/>
      <c r="D45" s="52"/>
      <c r="E45" s="2" t="s">
        <v>44</v>
      </c>
      <c r="F45" s="9"/>
    </row>
    <row r="46" spans="2:8" x14ac:dyDescent="0.25">
      <c r="B46" s="4" t="s">
        <v>45</v>
      </c>
      <c r="C46" s="52">
        <f>C47+C48+C49+C50</f>
        <v>318375</v>
      </c>
      <c r="D46" s="52">
        <f>D47+D48+D49+D50</f>
        <v>499402</v>
      </c>
      <c r="E46" s="23"/>
      <c r="F46" s="27"/>
    </row>
    <row r="47" spans="2:8" x14ac:dyDescent="0.25">
      <c r="B47" s="10" t="s">
        <v>46</v>
      </c>
      <c r="C47" s="55"/>
      <c r="D47" s="55"/>
      <c r="E47" s="2" t="s">
        <v>47</v>
      </c>
      <c r="F47" s="27"/>
    </row>
    <row r="48" spans="2:8" ht="30" customHeight="1" x14ac:dyDescent="0.25">
      <c r="B48" s="10" t="s">
        <v>48</v>
      </c>
      <c r="C48" s="55">
        <f>92571*2</f>
        <v>185142</v>
      </c>
      <c r="D48" s="55">
        <v>277713</v>
      </c>
      <c r="E48" s="2" t="s">
        <v>49</v>
      </c>
      <c r="F48" s="27"/>
    </row>
    <row r="49" spans="2:6" x14ac:dyDescent="0.25">
      <c r="B49" s="10" t="s">
        <v>50</v>
      </c>
      <c r="C49" s="55">
        <f>45484+44377+43372</f>
        <v>133233</v>
      </c>
      <c r="D49" s="55">
        <f>58923+142041+20725</f>
        <v>221689</v>
      </c>
      <c r="E49" s="23"/>
      <c r="F49" s="27"/>
    </row>
    <row r="50" spans="2:6" x14ac:dyDescent="0.25">
      <c r="B50" s="10" t="s">
        <v>51</v>
      </c>
      <c r="C50" s="55"/>
      <c r="D50" s="55"/>
      <c r="E50" s="23"/>
      <c r="F50" s="27"/>
    </row>
    <row r="51" spans="2:6" x14ac:dyDescent="0.25">
      <c r="B51" s="4"/>
      <c r="C51" s="52"/>
      <c r="D51" s="52"/>
      <c r="E51" s="23"/>
      <c r="F51" s="27"/>
    </row>
    <row r="52" spans="2:6" x14ac:dyDescent="0.25">
      <c r="B52" s="4" t="s">
        <v>52</v>
      </c>
      <c r="C52" s="52">
        <f>C54+C56</f>
        <v>1362941</v>
      </c>
      <c r="D52" s="52">
        <f>D54+D56</f>
        <v>1362941</v>
      </c>
      <c r="E52" s="23"/>
      <c r="F52" s="9" t="s">
        <v>42</v>
      </c>
    </row>
    <row r="53" spans="2:6" x14ac:dyDescent="0.25">
      <c r="B53" s="4"/>
      <c r="C53" s="52"/>
      <c r="D53" s="52"/>
      <c r="E53" s="23"/>
      <c r="F53" s="27"/>
    </row>
    <row r="54" spans="2:6" x14ac:dyDescent="0.25">
      <c r="B54" s="117" t="s">
        <v>53</v>
      </c>
      <c r="C54" s="123"/>
      <c r="D54" s="121"/>
      <c r="E54" s="125" t="s">
        <v>54</v>
      </c>
      <c r="F54" s="119"/>
    </row>
    <row r="55" spans="2:6" x14ac:dyDescent="0.25">
      <c r="B55" s="118"/>
      <c r="C55" s="122"/>
      <c r="D55" s="122"/>
      <c r="E55" s="126"/>
      <c r="F55" s="120"/>
    </row>
    <row r="56" spans="2:6" ht="45" customHeight="1" x14ac:dyDescent="0.25">
      <c r="B56" s="4" t="s">
        <v>55</v>
      </c>
      <c r="C56" s="52">
        <v>1362941</v>
      </c>
      <c r="D56" s="52">
        <v>1362941</v>
      </c>
      <c r="E56" s="2" t="s">
        <v>56</v>
      </c>
      <c r="F56" s="27"/>
    </row>
    <row r="57" spans="2:6" x14ac:dyDescent="0.25">
      <c r="B57" s="28"/>
      <c r="C57" s="62"/>
      <c r="D57" s="62"/>
      <c r="E57" s="23"/>
      <c r="F57" s="27"/>
    </row>
    <row r="58" spans="2:6" x14ac:dyDescent="0.25">
      <c r="B58" s="4" t="s">
        <v>57</v>
      </c>
      <c r="C58" s="52">
        <f>C60</f>
        <v>4700000</v>
      </c>
      <c r="D58" s="52">
        <f>D60+D61+D62</f>
        <v>4400000</v>
      </c>
      <c r="E58" s="2"/>
      <c r="F58" s="9" t="s">
        <v>58</v>
      </c>
    </row>
    <row r="59" spans="2:6" x14ac:dyDescent="0.25">
      <c r="B59" s="28"/>
      <c r="C59" s="62"/>
      <c r="D59" s="62"/>
      <c r="E59" s="23"/>
      <c r="F59" s="27"/>
    </row>
    <row r="60" spans="2:6" ht="30" customHeight="1" x14ac:dyDescent="0.25">
      <c r="B60" s="4" t="s">
        <v>101</v>
      </c>
      <c r="C60" s="52">
        <v>4700000</v>
      </c>
      <c r="D60" s="52">
        <v>4400000</v>
      </c>
      <c r="E60" s="2" t="s">
        <v>59</v>
      </c>
      <c r="F60" s="27"/>
    </row>
    <row r="61" spans="2:6" ht="30" customHeight="1" x14ac:dyDescent="0.25">
      <c r="B61" s="4" t="s">
        <v>60</v>
      </c>
      <c r="C61" s="52"/>
      <c r="D61" s="52"/>
      <c r="E61" s="2" t="s">
        <v>61</v>
      </c>
      <c r="F61" s="27"/>
    </row>
    <row r="62" spans="2:6" ht="30" customHeight="1" x14ac:dyDescent="0.25">
      <c r="B62" s="4" t="s">
        <v>62</v>
      </c>
      <c r="C62" s="52"/>
      <c r="D62" s="52"/>
      <c r="E62" s="2" t="s">
        <v>63</v>
      </c>
      <c r="F62" s="27"/>
    </row>
    <row r="63" spans="2:6" ht="15.75" customHeight="1" thickBot="1" x14ac:dyDescent="0.3">
      <c r="B63" s="15" t="s">
        <v>64</v>
      </c>
      <c r="C63" s="60">
        <f>C58+C52+C43</f>
        <v>6381316</v>
      </c>
      <c r="D63" s="60">
        <f>D58+D52+D43</f>
        <v>6262343</v>
      </c>
      <c r="E63" s="26"/>
      <c r="F63" s="29"/>
    </row>
    <row r="64" spans="2:6" x14ac:dyDescent="0.25">
      <c r="B64" s="67" t="s">
        <v>100</v>
      </c>
      <c r="D64" s="56">
        <f>D38-D63</f>
        <v>0</v>
      </c>
    </row>
    <row r="65" spans="3:3" x14ac:dyDescent="0.25">
      <c r="C65" s="56">
        <f>C38-C63</f>
        <v>0</v>
      </c>
    </row>
  </sheetData>
  <mergeCells count="10">
    <mergeCell ref="B54:B55"/>
    <mergeCell ref="F54:F55"/>
    <mergeCell ref="D54:D55"/>
    <mergeCell ref="C54:C55"/>
    <mergeCell ref="B9:B10"/>
    <mergeCell ref="E9:E10"/>
    <mergeCell ref="C9:C10"/>
    <mergeCell ref="F9:F10"/>
    <mergeCell ref="D9:D10"/>
    <mergeCell ref="E54:E55"/>
  </mergeCells>
  <pageMargins left="0.18" right="0.22" top="0.75" bottom="0.75" header="0.3" footer="0.3"/>
  <pageSetup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6"/>
  <sheetViews>
    <sheetView workbookViewId="0">
      <selection activeCell="I7" sqref="I7"/>
    </sheetView>
  </sheetViews>
  <sheetFormatPr defaultRowHeight="15" x14ac:dyDescent="0.25"/>
  <cols>
    <col min="2" max="2" width="36.85546875" bestFit="1" customWidth="1"/>
    <col min="3" max="3" width="24.5703125" customWidth="1"/>
    <col min="4" max="4" width="26" customWidth="1"/>
    <col min="5" max="5" width="66.140625" bestFit="1" customWidth="1"/>
  </cols>
  <sheetData>
    <row r="2" spans="2:5" ht="15.75" customHeight="1" x14ac:dyDescent="0.25">
      <c r="B2" s="129" t="s">
        <v>65</v>
      </c>
      <c r="C2" s="130"/>
      <c r="D2" s="130"/>
      <c r="E2" s="130"/>
    </row>
    <row r="3" spans="2:5" ht="15.75" customHeight="1" x14ac:dyDescent="0.25">
      <c r="B3" s="129" t="s">
        <v>71</v>
      </c>
      <c r="C3" s="130"/>
      <c r="D3" s="130"/>
      <c r="E3" s="130"/>
    </row>
    <row r="4" spans="2:5" ht="15.75" customHeight="1" x14ac:dyDescent="0.25">
      <c r="B4" s="129" t="s">
        <v>102</v>
      </c>
      <c r="C4" s="130"/>
      <c r="D4" s="130"/>
      <c r="E4" s="130"/>
    </row>
    <row r="5" spans="2:5" ht="15.75" customHeight="1" x14ac:dyDescent="0.25">
      <c r="B5" s="129" t="s">
        <v>126</v>
      </c>
      <c r="C5" s="130"/>
      <c r="D5" s="130"/>
      <c r="E5" s="130"/>
    </row>
    <row r="6" spans="2:5" ht="15.75" customHeight="1" thickBot="1" x14ac:dyDescent="0.3"/>
    <row r="7" spans="2:5" ht="32.25" customHeight="1" thickBot="1" x14ac:dyDescent="0.3">
      <c r="B7" s="36" t="s">
        <v>66</v>
      </c>
      <c r="C7" s="37">
        <v>2025</v>
      </c>
      <c r="D7" s="37">
        <v>2024</v>
      </c>
      <c r="E7" s="38" t="s">
        <v>67</v>
      </c>
    </row>
    <row r="8" spans="2:5" ht="30" customHeight="1" x14ac:dyDescent="0.25">
      <c r="B8" s="39" t="s">
        <v>72</v>
      </c>
      <c r="C8" s="99">
        <f>4700000+318425</f>
        <v>5018425</v>
      </c>
      <c r="D8" s="99">
        <v>5238653</v>
      </c>
      <c r="E8" s="40" t="s">
        <v>73</v>
      </c>
    </row>
    <row r="9" spans="2:5" x14ac:dyDescent="0.25">
      <c r="B9" s="41"/>
      <c r="C9" s="100"/>
      <c r="D9" s="100"/>
      <c r="E9" s="42"/>
    </row>
    <row r="10" spans="2:5" x14ac:dyDescent="0.25">
      <c r="B10" s="43" t="s">
        <v>74</v>
      </c>
      <c r="C10" s="101">
        <f>C11+C15+C18+C19+C20</f>
        <v>5018425</v>
      </c>
      <c r="D10" s="101">
        <f>D11+D15+D18+D19+D20</f>
        <v>5238653</v>
      </c>
      <c r="E10" s="42" t="s">
        <v>75</v>
      </c>
    </row>
    <row r="11" spans="2:5" x14ac:dyDescent="0.25">
      <c r="B11" s="43" t="s">
        <v>76</v>
      </c>
      <c r="C11" s="101">
        <f>C12+C13+C14</f>
        <v>0</v>
      </c>
      <c r="D11" s="101"/>
      <c r="E11" s="42" t="s">
        <v>77</v>
      </c>
    </row>
    <row r="12" spans="2:5" x14ac:dyDescent="0.25">
      <c r="B12" s="44" t="s">
        <v>78</v>
      </c>
      <c r="C12" s="102"/>
      <c r="D12" s="102"/>
      <c r="E12" s="42" t="s">
        <v>79</v>
      </c>
    </row>
    <row r="13" spans="2:5" x14ac:dyDescent="0.25">
      <c r="B13" s="44" t="s">
        <v>80</v>
      </c>
      <c r="C13" s="102"/>
      <c r="D13" s="102"/>
      <c r="E13" s="45" t="s">
        <v>81</v>
      </c>
    </row>
    <row r="14" spans="2:5" x14ac:dyDescent="0.25">
      <c r="B14" s="44" t="s">
        <v>82</v>
      </c>
      <c r="C14" s="102"/>
      <c r="D14" s="102"/>
      <c r="E14" s="42" t="s">
        <v>83</v>
      </c>
    </row>
    <row r="15" spans="2:5" x14ac:dyDescent="0.25">
      <c r="B15" s="43" t="s">
        <v>84</v>
      </c>
      <c r="C15" s="101">
        <f>C16+C17</f>
        <v>318425</v>
      </c>
      <c r="D15" s="101">
        <f>D16+D17</f>
        <v>499402</v>
      </c>
      <c r="E15" s="42" t="s">
        <v>85</v>
      </c>
    </row>
    <row r="16" spans="2:5" x14ac:dyDescent="0.25">
      <c r="B16" s="44" t="s">
        <v>86</v>
      </c>
      <c r="C16" s="102">
        <v>185142</v>
      </c>
      <c r="D16" s="102">
        <v>277713</v>
      </c>
      <c r="E16" s="42" t="s">
        <v>87</v>
      </c>
    </row>
    <row r="17" spans="2:5" ht="30" customHeight="1" x14ac:dyDescent="0.25">
      <c r="B17" s="46" t="s">
        <v>88</v>
      </c>
      <c r="C17" s="103">
        <v>133283</v>
      </c>
      <c r="D17" s="103">
        <v>221689</v>
      </c>
      <c r="E17" s="42" t="s">
        <v>89</v>
      </c>
    </row>
    <row r="18" spans="2:5" x14ac:dyDescent="0.25">
      <c r="B18" s="43" t="s">
        <v>90</v>
      </c>
      <c r="C18" s="101"/>
      <c r="D18" s="101"/>
      <c r="E18" s="42" t="s">
        <v>104</v>
      </c>
    </row>
    <row r="19" spans="2:5" ht="30" customHeight="1" x14ac:dyDescent="0.25">
      <c r="B19" s="43" t="s">
        <v>91</v>
      </c>
      <c r="C19" s="101">
        <v>4700000</v>
      </c>
      <c r="D19" s="101">
        <v>4739251</v>
      </c>
      <c r="E19" s="45" t="s">
        <v>92</v>
      </c>
    </row>
    <row r="20" spans="2:5" x14ac:dyDescent="0.25">
      <c r="B20" s="43" t="s">
        <v>93</v>
      </c>
      <c r="C20" s="101"/>
      <c r="D20" s="101"/>
      <c r="E20" s="42" t="s">
        <v>94</v>
      </c>
    </row>
    <row r="21" spans="2:5" x14ac:dyDescent="0.25">
      <c r="B21" s="41"/>
      <c r="C21" s="100"/>
      <c r="D21" s="100"/>
      <c r="E21" s="42"/>
    </row>
    <row r="22" spans="2:5" x14ac:dyDescent="0.25">
      <c r="B22" s="47" t="s">
        <v>68</v>
      </c>
      <c r="C22" s="104">
        <f>C8-C10</f>
        <v>0</v>
      </c>
      <c r="D22" s="104">
        <f>D8-D10</f>
        <v>0</v>
      </c>
      <c r="E22" s="42" t="s">
        <v>95</v>
      </c>
    </row>
    <row r="23" spans="2:5" x14ac:dyDescent="0.25">
      <c r="B23" s="48"/>
      <c r="C23" s="105"/>
      <c r="D23" s="105"/>
      <c r="E23" s="49"/>
    </row>
    <row r="24" spans="2:5" x14ac:dyDescent="0.25">
      <c r="B24" s="47" t="s">
        <v>69</v>
      </c>
      <c r="C24" s="104"/>
      <c r="D24" s="104"/>
      <c r="E24" s="45" t="s">
        <v>96</v>
      </c>
    </row>
    <row r="25" spans="2:5" x14ac:dyDescent="0.25">
      <c r="B25" s="48"/>
      <c r="C25" s="105"/>
      <c r="D25" s="105"/>
      <c r="E25" s="42"/>
    </row>
    <row r="26" spans="2:5" ht="15.75" customHeight="1" thickBot="1" x14ac:dyDescent="0.3">
      <c r="B26" s="50" t="s">
        <v>70</v>
      </c>
      <c r="C26" s="106">
        <f>C22-C24</f>
        <v>0</v>
      </c>
      <c r="D26" s="106">
        <f>D22-D24</f>
        <v>0</v>
      </c>
      <c r="E26" s="51" t="s">
        <v>97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Fleta 1</vt:lpstr>
      <vt:lpstr>Pasqyra e pozicionit</vt:lpstr>
      <vt:lpstr>PASH 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Irida Goxha</cp:lastModifiedBy>
  <cp:lastPrinted>2020-02-25T13:22:02Z</cp:lastPrinted>
  <dcterms:created xsi:type="dcterms:W3CDTF">2020-02-25T13:01:41Z</dcterms:created>
  <dcterms:modified xsi:type="dcterms:W3CDTF">2026-02-13T11:03:34Z</dcterms:modified>
</cp:coreProperties>
</file>